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kuyanakao/Desktop/"/>
    </mc:Choice>
  </mc:AlternateContent>
  <xr:revisionPtr revIDLastSave="0" documentId="13_ncr:1_{83EA5C48-7DCA-4B42-84A1-3D7BF25E1753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料金表2024" sheetId="7" r:id="rId1"/>
  </sheets>
  <definedNames>
    <definedName name="_xlnm.Print_Area" localSheetId="0">料金表2024!$A$1:$H$21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7" l="1"/>
  <c r="G12" i="7"/>
  <c r="G15" i="7" l="1"/>
  <c r="G10" i="7"/>
  <c r="G9" i="7"/>
  <c r="G4" i="7"/>
  <c r="G5" i="7"/>
  <c r="G6" i="7"/>
  <c r="G7" i="7"/>
  <c r="G8" i="7"/>
  <c r="G16" i="7" l="1"/>
  <c r="G14" i="7"/>
  <c r="G13" i="7"/>
  <c r="G17" i="7" l="1"/>
  <c r="G18" i="7" s="1"/>
  <c r="G19" i="7" s="1"/>
</calcChain>
</file>

<file path=xl/sharedStrings.xml><?xml version="1.0" encoding="utf-8"?>
<sst xmlns="http://schemas.openxmlformats.org/spreadsheetml/2006/main" count="61" uniqueCount="55">
  <si>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</si>
  <si>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</si>
  <si>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</si>
  <si>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</si>
  <si>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</si>
  <si>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式</t>
    <rPh sb="0" eb="1">
      <t>シキ</t>
    </rPh>
    <phoneticPr fontId="1"/>
  </si>
  <si>
    <t>小　計</t>
    <rPh sb="0" eb="1">
      <t>ショウ</t>
    </rPh>
    <rPh sb="2" eb="3">
      <t>ケイ</t>
    </rPh>
    <phoneticPr fontId="1"/>
  </si>
  <si>
    <t>消費税</t>
    <rPh sb="0" eb="3">
      <t>ショウヒゼイ</t>
    </rPh>
    <phoneticPr fontId="1"/>
  </si>
  <si>
    <t>合　計</t>
    <rPh sb="0" eb="1">
      <t>ゴウ</t>
    </rPh>
    <rPh sb="2" eb="3">
      <t>ケイ</t>
    </rPh>
    <phoneticPr fontId="1"/>
  </si>
  <si>
    <t>記事</t>
    <rPh sb="0" eb="2">
      <t>キジ</t>
    </rPh>
    <phoneticPr fontId="1"/>
  </si>
  <si>
    <t>記事</t>
    <rPh sb="0" eb="1">
      <t>キジ</t>
    </rPh>
    <phoneticPr fontId="1"/>
  </si>
  <si>
    <t>広告費：WEBサイト利用料</t>
    <rPh sb="0" eb="3">
      <t>コウコク</t>
    </rPh>
    <rPh sb="10" eb="13">
      <t>リヨウリョウ</t>
    </rPh>
    <phoneticPr fontId="1"/>
  </si>
  <si>
    <t>オプション</t>
    <phoneticPr fontId="1"/>
  </si>
  <si>
    <t>回/人</t>
    <phoneticPr fontId="1"/>
  </si>
  <si>
    <t>回</t>
    <rPh sb="0" eb="1">
      <t xml:space="preserve">カイ </t>
    </rPh>
    <phoneticPr fontId="1"/>
  </si>
  <si>
    <t>（例）移住フェアの同席　出張費＋人件費</t>
    <rPh sb="1" eb="2">
      <t>レイ</t>
    </rPh>
    <rPh sb="3" eb="5">
      <t>イジュウ</t>
    </rPh>
    <rPh sb="12" eb="15">
      <t>シュッチョウ</t>
    </rPh>
    <rPh sb="16" eb="19">
      <t>ジn</t>
    </rPh>
    <phoneticPr fontId="1"/>
  </si>
  <si>
    <t>消耗品費・通信運搬費</t>
    <phoneticPr fontId="1"/>
  </si>
  <si>
    <t>備考（内容）</t>
    <rPh sb="0" eb="2">
      <t>ビコウ</t>
    </rPh>
    <rPh sb="3" eb="5">
      <t>ナイヨウ</t>
    </rPh>
    <phoneticPr fontId="1"/>
  </si>
  <si>
    <t>※差額調整可能</t>
    <rPh sb="1" eb="5">
      <t>サガク</t>
    </rPh>
    <rPh sb="5" eb="7">
      <t>カノウ</t>
    </rPh>
    <phoneticPr fontId="1"/>
  </si>
  <si>
    <t>募集記事作成料　(1ミッション)</t>
    <rPh sb="0" eb="2">
      <t>ボシュウ</t>
    </rPh>
    <rPh sb="2" eb="7">
      <t>キジサク</t>
    </rPh>
    <phoneticPr fontId="1"/>
  </si>
  <si>
    <t>体験会募集記事作成料（1回）</t>
    <rPh sb="0" eb="3">
      <t>タイケンカ</t>
    </rPh>
    <rPh sb="3" eb="5">
      <t>ボシュウ</t>
    </rPh>
    <rPh sb="5" eb="10">
      <t>キジサク</t>
    </rPh>
    <phoneticPr fontId="1"/>
  </si>
  <si>
    <t>募集サポート
内容</t>
    <rPh sb="0" eb="2">
      <t>ボシュウ</t>
    </rPh>
    <rPh sb="7" eb="9">
      <t>ナイヨウ</t>
    </rPh>
    <phoneticPr fontId="1"/>
  </si>
  <si>
    <t>ヶ月</t>
    <phoneticPr fontId="1"/>
  </si>
  <si>
    <t>募集・受入の伴走支援サポート料金</t>
    <rPh sb="3" eb="5">
      <t>ウケイレ</t>
    </rPh>
    <rPh sb="6" eb="10">
      <t>バンソウ</t>
    </rPh>
    <rPh sb="14" eb="16">
      <t>リョウ</t>
    </rPh>
    <phoneticPr fontId="1"/>
  </si>
  <si>
    <t>現地での説明・町案内・アドバイス</t>
    <rPh sb="4" eb="6">
      <t>セツメイ</t>
    </rPh>
    <phoneticPr fontId="1"/>
  </si>
  <si>
    <t>その他：（例）アドバイザー報償費</t>
    <phoneticPr fontId="1"/>
  </si>
  <si>
    <t>その他：（例）移住フェアの同席</t>
    <rPh sb="4" eb="6">
      <t>キボウ</t>
    </rPh>
    <rPh sb="7" eb="9">
      <t>イジュウ</t>
    </rPh>
    <rPh sb="13" eb="15">
      <t>ドウセキ</t>
    </rPh>
    <phoneticPr fontId="1"/>
  </si>
  <si>
    <t>(例)  行政指定の有識者への講師料など</t>
    <rPh sb="1" eb="2">
      <t>レイ</t>
    </rPh>
    <rPh sb="5" eb="9">
      <t>ギョウ</t>
    </rPh>
    <rPh sb="15" eb="18">
      <t>コウセィ</t>
    </rPh>
    <phoneticPr fontId="1"/>
  </si>
  <si>
    <t>（一社）三重県地域おこし協力隊サポートデスク
　見積り担当：中尾拓哉</t>
    <rPh sb="1" eb="3">
      <t>イッセィア</t>
    </rPh>
    <rPh sb="8" eb="10">
      <t>タントウ</t>
    </rPh>
    <rPh sb="11" eb="13">
      <t>ナカオ</t>
    </rPh>
    <rPh sb="23" eb="25">
      <t>ミツモリ</t>
    </rPh>
    <rPh sb="32" eb="34">
      <t>タクヤ</t>
    </rPh>
    <phoneticPr fontId="1"/>
  </si>
  <si>
    <t>その他：（例）移住フェアの出展料</t>
    <rPh sb="4" eb="6">
      <t>キボウ</t>
    </rPh>
    <rPh sb="7" eb="9">
      <t>イジュウ</t>
    </rPh>
    <rPh sb="13" eb="16">
      <t>シュッテn</t>
    </rPh>
    <phoneticPr fontId="1"/>
  </si>
  <si>
    <t>・エコノミープラン
￥55,000/月
・スカウト数の追加 100件</t>
    <phoneticPr fontId="1"/>
  </si>
  <si>
    <t>現地体験会のイベント企画運営費</t>
    <rPh sb="2" eb="5">
      <t>タイケn</t>
    </rPh>
    <rPh sb="10" eb="12">
      <t>キカク</t>
    </rPh>
    <rPh sb="12" eb="14">
      <t>ウンエイ</t>
    </rPh>
    <phoneticPr fontId="1"/>
  </si>
  <si>
    <t>選考期間〜着任までのサポート</t>
    <rPh sb="0" eb="2">
      <t>センコウ</t>
    </rPh>
    <rPh sb="2" eb="4">
      <t>キカn</t>
    </rPh>
    <phoneticPr fontId="1"/>
  </si>
  <si>
    <t>ミッション組成 サポート</t>
    <rPh sb="5" eb="7">
      <t>ソセイ</t>
    </rPh>
    <phoneticPr fontId="1"/>
  </si>
  <si>
    <t>募集記事や募集方法サポート</t>
    <rPh sb="0" eb="4">
      <t>ボシュウ</t>
    </rPh>
    <rPh sb="5" eb="7">
      <t>ボシュウ</t>
    </rPh>
    <rPh sb="7" eb="9">
      <t>ホウホウ</t>
    </rPh>
    <phoneticPr fontId="1"/>
  </si>
  <si>
    <t>人</t>
    <rPh sb="0" eb="1">
      <t>ニn</t>
    </rPh>
    <phoneticPr fontId="1"/>
  </si>
  <si>
    <t>メモ</t>
    <phoneticPr fontId="1"/>
  </si>
  <si>
    <t>※内容により価格調整必要</t>
    <phoneticPr fontId="1"/>
  </si>
  <si>
    <t>地域おこし協力隊員募集受入の伴走支援業務　（中間支援業務）
　料金表・見積もり内訳　参考資料</t>
    <rPh sb="11" eb="13">
      <t>ウケ</t>
    </rPh>
    <rPh sb="14" eb="16">
      <t>バンソウ</t>
    </rPh>
    <rPh sb="22" eb="28">
      <t>チュウ</t>
    </rPh>
    <rPh sb="31" eb="33">
      <t>リョウキn</t>
    </rPh>
    <rPh sb="33" eb="34">
      <t>ヒョウ</t>
    </rPh>
    <rPh sb="35" eb="37">
      <t>ミツモリ</t>
    </rPh>
    <rPh sb="39" eb="41">
      <t>ウチワケ</t>
    </rPh>
    <rPh sb="42" eb="46">
      <t>サンコウ</t>
    </rPh>
    <phoneticPr fontId="1"/>
  </si>
  <si>
    <t>募集記事・手段に対するアドバイス
（2名分×打合せ３回の場合）</t>
    <rPh sb="0" eb="2">
      <t>ボシュウ</t>
    </rPh>
    <rPh sb="2" eb="4">
      <t>ゼンタイ</t>
    </rPh>
    <rPh sb="19" eb="20">
      <t>ウチアワセボシュウ</t>
    </rPh>
    <phoneticPr fontId="1"/>
  </si>
  <si>
    <t xml:space="preserve">募集記事作成/アドバイス料 </t>
    <rPh sb="0" eb="1">
      <t>ボシュウ</t>
    </rPh>
    <rPh sb="4" eb="13">
      <t>サクセイ</t>
    </rPh>
    <phoneticPr fontId="1"/>
  </si>
  <si>
    <t xml:space="preserve">体験会記事作成/アドバイス料 </t>
    <rPh sb="0" eb="5">
      <t>タイケn</t>
    </rPh>
    <rPh sb="5" eb="7">
      <t>サクセイ</t>
    </rPh>
    <phoneticPr fontId="1"/>
  </si>
  <si>
    <t>（例）移住フェア等の出展ブース料など</t>
    <rPh sb="1" eb="2">
      <t>レイ</t>
    </rPh>
    <rPh sb="3" eb="5">
      <t>イジュウ</t>
    </rPh>
    <rPh sb="8" eb="9">
      <t>トウ</t>
    </rPh>
    <rPh sb="10" eb="16">
      <t>シュッテn</t>
    </rPh>
    <phoneticPr fontId="1"/>
  </si>
  <si>
    <t>他地域等の地域おこし協力隊
アドバイザー講師謝礼</t>
    <rPh sb="0" eb="3">
      <t>タチイキ</t>
    </rPh>
    <rPh sb="3" eb="4">
      <t>トウ</t>
    </rPh>
    <rPh sb="5" eb="7">
      <t>チイキ</t>
    </rPh>
    <rPh sb="19" eb="20">
      <t>タイオウ</t>
    </rPh>
    <rPh sb="20" eb="22">
      <t>コウセィ</t>
    </rPh>
    <phoneticPr fontId="1"/>
  </si>
  <si>
    <t>日付：2025年3月1日時点</t>
    <rPh sb="12" eb="14">
      <t>ジテn</t>
    </rPh>
    <phoneticPr fontId="1"/>
  </si>
  <si>
    <t>募集全体のサポート基本料金
電話・メール・相談者との対応を含む
（募集期間６ヶ月の場合）</t>
    <rPh sb="0" eb="2">
      <t>ボシュウ</t>
    </rPh>
    <rPh sb="2" eb="4">
      <t>ゼンタイ</t>
    </rPh>
    <rPh sb="9" eb="13">
      <t>キホn</t>
    </rPh>
    <rPh sb="14" eb="16">
      <t>デンワ</t>
    </rPh>
    <rPh sb="21" eb="23">
      <t>ソウダn</t>
    </rPh>
    <rPh sb="23" eb="24">
      <t>sy</t>
    </rPh>
    <rPh sb="32" eb="36">
      <t>ボシュウ</t>
    </rPh>
    <phoneticPr fontId="1"/>
  </si>
  <si>
    <t>※相談者とは
（自治体担当者・受入団体・協力隊希望者など）</t>
    <rPh sb="8" eb="11">
      <t>ジチタイ</t>
    </rPh>
    <rPh sb="11" eb="14">
      <t>タントウ</t>
    </rPh>
    <rPh sb="15" eb="19">
      <t>ウケイレ</t>
    </rPh>
    <rPh sb="20" eb="26">
      <t>キョウリョク</t>
    </rPh>
    <phoneticPr fontId="1"/>
  </si>
  <si>
    <t>※募集が複数ある場合は
対応回数が変わる場合があります。
要相談</t>
    <rPh sb="1" eb="3">
      <t>ボシュウ</t>
    </rPh>
    <rPh sb="4" eb="6">
      <t>フクスウ</t>
    </rPh>
    <rPh sb="8" eb="10">
      <t>バアイ</t>
    </rPh>
    <rPh sb="12" eb="14">
      <t>タイオウ</t>
    </rPh>
    <rPh sb="14" eb="16">
      <t>カイスウ</t>
    </rPh>
    <rPh sb="17" eb="18">
      <t>カワル</t>
    </rPh>
    <rPh sb="20" eb="22">
      <t>バアイ</t>
    </rPh>
    <rPh sb="29" eb="32">
      <t>ヨウソ</t>
    </rPh>
    <phoneticPr fontId="1"/>
  </si>
  <si>
    <t>ミッション組成について
（2名分×打合せ4回の場合）</t>
    <rPh sb="15" eb="16">
      <t xml:space="preserve">ブン </t>
    </rPh>
    <rPh sb="17" eb="18">
      <t>ウチアワセ</t>
    </rPh>
    <phoneticPr fontId="1"/>
  </si>
  <si>
    <t>※参加者予想4~7名程度を想定</t>
    <rPh sb="1" eb="6">
      <t>サンカ</t>
    </rPh>
    <phoneticPr fontId="1"/>
  </si>
  <si>
    <t xml:space="preserve">４ヶ月分＋スカウトOP=275,000円
＋スマウトでの対応費　月15,000円
（募集期間で料金が変動します） </t>
    <rPh sb="3" eb="4">
      <t>リヨウ</t>
    </rPh>
    <rPh sb="19" eb="20">
      <t>エn</t>
    </rPh>
    <rPh sb="28" eb="31">
      <t>タイオウ</t>
    </rPh>
    <rPh sb="32" eb="33">
      <t xml:space="preserve">ツキ </t>
    </rPh>
    <rPh sb="39" eb="40">
      <t>エn</t>
    </rPh>
    <rPh sb="42" eb="46">
      <t>ボシュウ</t>
    </rPh>
    <rPh sb="47" eb="49">
      <t>リョウキn</t>
    </rPh>
    <rPh sb="50" eb="52">
      <t>ヘンドウ</t>
    </rPh>
    <phoneticPr fontId="1"/>
  </si>
  <si>
    <t>選考〜着任までのサポート
（約3回分）
面接・内定者面談・町案内など</t>
    <rPh sb="0" eb="2">
      <t>センコウ</t>
    </rPh>
    <rPh sb="7" eb="8">
      <t>ガテゥ</t>
    </rPh>
    <rPh sb="14" eb="15">
      <t xml:space="preserve">ヤク </t>
    </rPh>
    <rPh sb="17" eb="18">
      <t>_x0000__x0000_</t>
    </rPh>
    <rPh sb="20" eb="22">
      <t>_x0002__x0010__x001B__x0002__x0015_</t>
    </rPh>
    <rPh sb="23" eb="28">
      <t>!_x0002__x001A_$</t>
    </rPh>
    <rPh sb="29" eb="32">
      <t>_x0005__x001E_*_x0003_</t>
    </rPh>
    <phoneticPr fontId="1"/>
  </si>
  <si>
    <t>一式 (5,000円程度/月)</t>
    <rPh sb="0" eb="2">
      <t>イッシキ</t>
    </rPh>
    <rPh sb="9" eb="12">
      <t>エンテイ</t>
    </rPh>
    <rPh sb="13" eb="14">
      <t>ツキ</t>
    </rPh>
    <phoneticPr fontId="1"/>
  </si>
  <si>
    <t>【特記事項】
2025年度 地域おこし協力隊募集・受入のサポートに関する「中間支援業務委託」
「募集/受入サポート期間について」
契約期間　：（例）2025年10月1日〜2026年3月31日
募集期間　：（例）2025年10月~2026年1月
体験会開催：（例）2025年11月22日〜23日
選考期間　：（例）2026年1月頃
内定時期　：（例）2026年2月頃
着任準備　：（例）2026年3月頃
着任予定　：（例）2026年4月1日着任予定
ミッション件数・採用人数：○案件○名
業務内容　　：募集・受入の伴走支援（ミッション組成・募集支援・体験会・選考・内定・着任までの一連のサポート）
有料広告媒体：広告費WEBサイト利用料　335,000円　（スマウト広告料4カ月分＋スマウト内の移住希望者の対応含む）
その他広告　：JOIN・市町HP・市町SNS・三重県協力隊サポートデスクHP/note・ええとこやんか三重HP等
現地体験会　：１泊２日現地体験会の実施×１回
募集・受入伴走支援の担当：２名体制（三重県協力隊サポートデスク専門相談員２名）
※料金表は年度が変われば、単価や内容が変更される場合がございます。</t>
    <rPh sb="1" eb="5">
      <t>トッキジコウ</t>
    </rPh>
    <rPh sb="11" eb="13">
      <t>ネn</t>
    </rPh>
    <rPh sb="14" eb="16">
      <t>チイキ</t>
    </rPh>
    <rPh sb="19" eb="22">
      <t>キョウリョク</t>
    </rPh>
    <rPh sb="22" eb="24">
      <t>ボシュウ</t>
    </rPh>
    <rPh sb="25" eb="27">
      <t>ウケイレ</t>
    </rPh>
    <rPh sb="37" eb="41">
      <t>チュウカンシエ</t>
    </rPh>
    <rPh sb="41" eb="45">
      <t>gy</t>
    </rPh>
    <rPh sb="46" eb="47">
      <t>ゼンタイ</t>
    </rPh>
    <rPh sb="47" eb="48">
      <t>テキ</t>
    </rPh>
    <rPh sb="55" eb="57">
      <t>キホn</t>
    </rPh>
    <rPh sb="57" eb="65">
      <t>タンカ</t>
    </rPh>
    <rPh sb="69" eb="72">
      <t>タンカ</t>
    </rPh>
    <rPh sb="72" eb="73">
      <t>ツキ</t>
    </rPh>
    <rPh sb="78" eb="79">
      <t>１カイ</t>
    </rPh>
    <rPh sb="83" eb="84">
      <t>イチアワセ</t>
    </rPh>
    <rPh sb="90" eb="92">
      <t>ジンケn</t>
    </rPh>
    <rPh sb="94" eb="95">
      <t xml:space="preserve">レイ </t>
    </rPh>
    <rPh sb="96" eb="97">
      <t xml:space="preserve">ヒ </t>
    </rPh>
    <rPh sb="97" eb="98">
      <t>f</t>
    </rPh>
    <rPh sb="100" eb="103">
      <t>ボシュウ</t>
    </rPh>
    <rPh sb="104" eb="105">
      <t>センコウ</t>
    </rPh>
    <rPh sb="107" eb="115">
      <t>ナイテイ</t>
    </rPh>
    <rPh sb="115" eb="116">
      <t>チャク</t>
    </rPh>
    <rPh sb="121" eb="122">
      <t>ゲンティ</t>
    </rPh>
    <rPh sb="125" eb="126">
      <t>ネn</t>
    </rPh>
    <rPh sb="130" eb="131">
      <t xml:space="preserve">ヒ </t>
    </rPh>
    <rPh sb="134" eb="135">
      <t xml:space="preserve">ヒ </t>
    </rPh>
    <rPh sb="142" eb="143">
      <t>フクム</t>
    </rPh>
    <rPh sb="178" eb="183">
      <t>ハントセィ</t>
    </rPh>
    <rPh sb="198" eb="199">
      <t>フクム</t>
    </rPh>
    <rPh sb="224" eb="226">
      <t>バイタイ</t>
    </rPh>
    <rPh sb="226" eb="227">
      <t>リョウキn</t>
    </rPh>
    <rPh sb="227" eb="229">
      <t>ヨテイ</t>
    </rPh>
    <rPh sb="233" eb="235">
      <t>ユウリョウ</t>
    </rPh>
    <rPh sb="236" eb="238">
      <t>シエn</t>
    </rPh>
    <rPh sb="307" eb="308">
      <t>チョウ</t>
    </rPh>
    <rPh sb="311" eb="314">
      <t>ミエケn</t>
    </rPh>
    <rPh sb="314" eb="317">
      <t>キョウリョク</t>
    </rPh>
    <rPh sb="377" eb="380">
      <t>タイケn</t>
    </rPh>
    <rPh sb="386" eb="388">
      <t>ゲn</t>
    </rPh>
    <rPh sb="388" eb="391">
      <t>タイケn</t>
    </rPh>
    <rPh sb="394" eb="397">
      <t>ミエケn</t>
    </rPh>
    <rPh sb="417" eb="418">
      <t>トウ</t>
    </rPh>
    <phoneticPr fontId="1"/>
  </si>
  <si>
    <t>協力隊現地体験会運営費
１泊2日の体験会1回 OR 日帰り2回
（企画費・講師謝礼・懇親会・滞在費含）</t>
    <rPh sb="0" eb="3">
      <t>タイケn</t>
    </rPh>
    <rPh sb="3" eb="5">
      <t>j</t>
    </rPh>
    <rPh sb="6" eb="8">
      <t>シャレ</t>
    </rPh>
    <rPh sb="8" eb="11">
      <t>ウンエイ</t>
    </rPh>
    <rPh sb="21" eb="22">
      <t>カイ</t>
    </rPh>
    <rPh sb="26" eb="28">
      <t>ヒガエリ</t>
    </rPh>
    <rPh sb="32" eb="33">
      <t>ジンケn</t>
    </rPh>
    <rPh sb="33" eb="35">
      <t>キカク</t>
    </rPh>
    <rPh sb="35" eb="36">
      <t>ジンケn</t>
    </rPh>
    <rPh sb="37" eb="41">
      <t>コウシセィア</t>
    </rPh>
    <rPh sb="41" eb="42">
      <t>コウリュウ</t>
    </rPh>
    <rPh sb="42" eb="45">
      <t>コンシn</t>
    </rPh>
    <rPh sb="45" eb="47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</si>
</sst>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 "/>
    <numFmt numFmtId="177" formatCode="0_ "/>
  </numFmts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.5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rgb="FF0070C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0070C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42" fontId="0" fillId="3" borderId="1" xfId="0" applyNumberFormat="1" applyFill="1" applyBorder="1">
      <alignment vertical="center"/>
    </xf>
    <xf numFmtId="42" fontId="0" fillId="4" borderId="1" xfId="0" applyNumberForma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2" fontId="2" fillId="2" borderId="6" xfId="0" applyNumberFormat="1" applyFont="1" applyFill="1" applyBorder="1" applyAlignment="1">
      <alignment horizontal="center" vertical="center"/>
    </xf>
    <xf numFmtId="42" fontId="2" fillId="2" borderId="3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2" fontId="11" fillId="0" borderId="6" xfId="0" applyNumberFormat="1" applyFont="1" applyBorder="1" applyAlignment="1">
      <alignment horizontal="center" vertical="center"/>
    </xf>
    <xf numFmtId="42" fontId="11" fillId="0" borderId="3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/>
    </xf>
    <xf numFmtId="177" fontId="0" fillId="4" borderId="4" xfId="0" applyNumberFormat="1" applyFill="1" applyBorder="1" applyAlignment="1">
      <alignment horizontal="center" vertical="center" wrapText="1"/>
    </xf>
    <xf numFmtId="177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0" fillId="3" borderId="4" xfId="0" applyNumberFormat="1" applyFill="1" applyBorder="1" applyAlignment="1">
      <alignment horizontal="center" vertical="center" wrapText="1"/>
    </xf>
    <xf numFmtId="177" fontId="0" fillId="3" borderId="2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/>
    </xf>
    <xf numFmtId="42" fontId="11" fillId="0" borderId="0" xfId="0" applyNumberFormat="1" applyFont="1" applyFill="1" applyBorder="1" applyAlignment="1">
      <alignment horizontal="center" vertical="center"/>
    </xf>
    <xf numFmtId="4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4D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3CCBA-FBB2-7648-9EF6-43E4A907275E}">
  <sheetPr>
    <pageSetUpPr fitToPage="1"/>
  </sheetPr>
  <dimension ref="A1:K21"/>
  <sheetViews>
    <sheetView tabSelected="1" topLeftCell="A20" workbookViewId="0">
      <selection activeCell="H9" sqref="H9"/>
    </sheetView>
  </sheetViews>
  <sheetFormatPr baseColWidth="10" defaultColWidth="7.5703125" defaultRowHeight="20"/>
  <cols>
    <col min="1" max="1" width="4.85546875" customWidth="1"/>
    <col min="2" max="2" width="12.42578125" style="1" customWidth="1"/>
    <col min="3" max="3" width="36.140625" customWidth="1"/>
    <col min="4" max="4" width="11.7109375" customWidth="1"/>
    <col min="5" max="5" width="8.7109375" customWidth="1"/>
    <col min="6" max="6" width="8.7109375" style="1" customWidth="1"/>
    <col min="7" max="7" width="13.140625" customWidth="1"/>
    <col min="8" max="8" width="31" customWidth="1"/>
    <col min="9" max="9" width="2.140625" style="57" customWidth="1"/>
    <col min="10" max="10" width="23.7109375" style="1" customWidth="1"/>
    <col min="11" max="11" width="22.42578125" customWidth="1"/>
  </cols>
  <sheetData>
    <row r="1" spans="1:11">
      <c r="B1" s="23"/>
      <c r="C1" s="23"/>
      <c r="F1" s="3"/>
      <c r="H1" s="20" t="s">
        <v>44</v>
      </c>
      <c r="I1" s="46"/>
    </row>
    <row r="2" spans="1:11" ht="55" customHeight="1">
      <c r="B2" s="24" t="s">
        <v>38</v>
      </c>
      <c r="C2" s="25"/>
      <c r="D2" s="25"/>
      <c r="F2" s="36" t="s">
        <v>28</v>
      </c>
      <c r="G2" s="37"/>
      <c r="H2" s="37"/>
      <c r="I2" s="47"/>
    </row>
    <row r="3" spans="1:11" s="1" customFormat="1" ht="24">
      <c r="A3" s="2"/>
      <c r="B3" s="26" t="s">
        <v>0</v>
      </c>
      <c r="C3" s="27"/>
      <c r="D3" s="4" t="s">
        <v>1</v>
      </c>
      <c r="E3" s="4" t="s">
        <v>2</v>
      </c>
      <c r="F3" s="4" t="s">
        <v>3</v>
      </c>
      <c r="G3" s="4" t="s">
        <v>4</v>
      </c>
      <c r="H3" s="4" t="s">
        <v>17</v>
      </c>
      <c r="I3" s="48"/>
      <c r="J3" s="58" t="s">
        <v>36</v>
      </c>
    </row>
    <row r="4" spans="1:11" ht="57" customHeight="1">
      <c r="A4" s="2">
        <v>1</v>
      </c>
      <c r="B4" s="42" t="s">
        <v>21</v>
      </c>
      <c r="C4" s="11" t="s">
        <v>23</v>
      </c>
      <c r="D4" s="21">
        <v>50000</v>
      </c>
      <c r="E4" s="19">
        <v>6</v>
      </c>
      <c r="F4" s="6" t="s">
        <v>22</v>
      </c>
      <c r="G4" s="21">
        <f>D4*E4</f>
        <v>300000</v>
      </c>
      <c r="H4" s="7" t="s">
        <v>45</v>
      </c>
      <c r="I4" s="49"/>
      <c r="J4" s="59" t="s">
        <v>46</v>
      </c>
      <c r="K4" s="13"/>
    </row>
    <row r="5" spans="1:11" ht="57" customHeight="1">
      <c r="A5" s="2">
        <v>2</v>
      </c>
      <c r="B5" s="43"/>
      <c r="C5" s="10" t="s">
        <v>33</v>
      </c>
      <c r="D5" s="21">
        <v>30000</v>
      </c>
      <c r="E5" s="19">
        <v>4</v>
      </c>
      <c r="F5" s="6" t="s">
        <v>14</v>
      </c>
      <c r="G5" s="21">
        <f t="shared" ref="G5" si="0">D5*E5</f>
        <v>120000</v>
      </c>
      <c r="H5" s="7" t="s">
        <v>48</v>
      </c>
      <c r="I5" s="50"/>
      <c r="J5" s="60" t="s">
        <v>47</v>
      </c>
    </row>
    <row r="6" spans="1:11" ht="57" customHeight="1">
      <c r="A6" s="2">
        <v>3</v>
      </c>
      <c r="B6" s="43"/>
      <c r="C6" s="11" t="s">
        <v>34</v>
      </c>
      <c r="D6" s="21">
        <v>30000</v>
      </c>
      <c r="E6" s="19">
        <v>3</v>
      </c>
      <c r="F6" s="6" t="s">
        <v>14</v>
      </c>
      <c r="G6" s="21">
        <f>D6*E6</f>
        <v>90000</v>
      </c>
      <c r="H6" s="7" t="s">
        <v>39</v>
      </c>
      <c r="I6" s="50"/>
      <c r="J6" s="61"/>
    </row>
    <row r="7" spans="1:11" ht="35" customHeight="1">
      <c r="A7" s="2">
        <v>4</v>
      </c>
      <c r="B7" s="43"/>
      <c r="C7" s="10" t="s">
        <v>24</v>
      </c>
      <c r="D7" s="21">
        <v>20000</v>
      </c>
      <c r="E7" s="19">
        <v>3</v>
      </c>
      <c r="F7" s="6" t="s">
        <v>35</v>
      </c>
      <c r="G7" s="21">
        <f t="shared" ref="G7:G8" si="1">D7*E7</f>
        <v>60000</v>
      </c>
      <c r="H7" s="7" t="s">
        <v>43</v>
      </c>
      <c r="I7" s="50"/>
      <c r="J7" s="61"/>
    </row>
    <row r="8" spans="1:11" ht="57" customHeight="1">
      <c r="A8" s="2">
        <v>5</v>
      </c>
      <c r="B8" s="43"/>
      <c r="C8" s="11" t="s">
        <v>32</v>
      </c>
      <c r="D8" s="21">
        <v>30000</v>
      </c>
      <c r="E8" s="19">
        <v>3</v>
      </c>
      <c r="F8" s="6" t="s">
        <v>14</v>
      </c>
      <c r="G8" s="21">
        <f t="shared" si="1"/>
        <v>90000</v>
      </c>
      <c r="H8" s="9" t="s">
        <v>51</v>
      </c>
      <c r="I8" s="51"/>
      <c r="J8" s="61"/>
    </row>
    <row r="9" spans="1:11" ht="57" customHeight="1">
      <c r="A9" s="2">
        <v>7</v>
      </c>
      <c r="B9" s="43"/>
      <c r="C9" s="11" t="s">
        <v>11</v>
      </c>
      <c r="D9" s="21">
        <v>335000</v>
      </c>
      <c r="E9" s="5">
        <v>1</v>
      </c>
      <c r="F9" s="6" t="s">
        <v>5</v>
      </c>
      <c r="G9" s="21">
        <f t="shared" ref="G9" si="2">D9*E9</f>
        <v>335000</v>
      </c>
      <c r="H9" s="9" t="s">
        <v>50</v>
      </c>
      <c r="I9" s="52"/>
      <c r="J9" s="59" t="s">
        <v>30</v>
      </c>
    </row>
    <row r="10" spans="1:11" ht="31" customHeight="1">
      <c r="A10" s="2">
        <v>8</v>
      </c>
      <c r="B10" s="41"/>
      <c r="C10" s="12" t="s">
        <v>16</v>
      </c>
      <c r="D10" s="21">
        <v>5000</v>
      </c>
      <c r="E10" s="19">
        <v>6</v>
      </c>
      <c r="F10" s="6" t="s">
        <v>22</v>
      </c>
      <c r="G10" s="21">
        <f t="shared" ref="G10:G11" si="3">D10*E10</f>
        <v>30000</v>
      </c>
      <c r="H10" s="8" t="s">
        <v>52</v>
      </c>
      <c r="I10" s="53"/>
      <c r="J10" s="59" t="s">
        <v>18</v>
      </c>
    </row>
    <row r="11" spans="1:11" ht="52" customHeight="1">
      <c r="A11" s="2">
        <v>9</v>
      </c>
      <c r="B11" s="38" t="s">
        <v>12</v>
      </c>
      <c r="C11" s="14" t="s">
        <v>31</v>
      </c>
      <c r="D11" s="22">
        <v>300000</v>
      </c>
      <c r="E11" s="19">
        <v>1</v>
      </c>
      <c r="F11" s="17" t="s">
        <v>5</v>
      </c>
      <c r="G11" s="22">
        <f t="shared" si="3"/>
        <v>300000</v>
      </c>
      <c r="H11" s="18" t="s">
        <v>54</v>
      </c>
      <c r="I11" s="49"/>
      <c r="J11" s="59" t="s">
        <v>49</v>
      </c>
    </row>
    <row r="12" spans="1:11" ht="26" customHeight="1">
      <c r="A12" s="2">
        <v>10</v>
      </c>
      <c r="B12" s="39"/>
      <c r="C12" s="15" t="s">
        <v>19</v>
      </c>
      <c r="D12" s="22">
        <v>50000</v>
      </c>
      <c r="E12" s="5">
        <v>0</v>
      </c>
      <c r="F12" s="17" t="s">
        <v>9</v>
      </c>
      <c r="G12" s="22">
        <f t="shared" ref="G12" si="4">D12*E12</f>
        <v>0</v>
      </c>
      <c r="H12" s="18" t="s">
        <v>40</v>
      </c>
      <c r="I12" s="49"/>
      <c r="J12" s="59"/>
    </row>
    <row r="13" spans="1:11" ht="26" customHeight="1">
      <c r="A13" s="2">
        <v>11</v>
      </c>
      <c r="B13" s="40"/>
      <c r="C13" s="15" t="s">
        <v>20</v>
      </c>
      <c r="D13" s="22">
        <v>50000</v>
      </c>
      <c r="E13" s="5">
        <v>0</v>
      </c>
      <c r="F13" s="17" t="s">
        <v>10</v>
      </c>
      <c r="G13" s="22">
        <f t="shared" ref="G13" si="5">D13*E13</f>
        <v>0</v>
      </c>
      <c r="H13" s="18" t="s">
        <v>41</v>
      </c>
      <c r="I13" s="49"/>
      <c r="J13" s="59"/>
    </row>
    <row r="14" spans="1:11" ht="26" customHeight="1">
      <c r="A14" s="2">
        <v>12</v>
      </c>
      <c r="B14" s="40"/>
      <c r="C14" s="16" t="s">
        <v>25</v>
      </c>
      <c r="D14" s="22">
        <v>50000</v>
      </c>
      <c r="E14" s="5">
        <v>0</v>
      </c>
      <c r="F14" s="17" t="s">
        <v>13</v>
      </c>
      <c r="G14" s="22">
        <f t="shared" ref="G14:G16" si="6">D14*E14</f>
        <v>0</v>
      </c>
      <c r="H14" s="18" t="s">
        <v>27</v>
      </c>
      <c r="I14" s="50"/>
      <c r="J14" s="60" t="s">
        <v>37</v>
      </c>
    </row>
    <row r="15" spans="1:11" ht="26" customHeight="1">
      <c r="A15" s="2">
        <v>13</v>
      </c>
      <c r="B15" s="40"/>
      <c r="C15" s="15" t="s">
        <v>29</v>
      </c>
      <c r="D15" s="22">
        <v>250000</v>
      </c>
      <c r="E15" s="5">
        <v>0</v>
      </c>
      <c r="F15" s="17" t="s">
        <v>14</v>
      </c>
      <c r="G15" s="22">
        <f t="shared" si="6"/>
        <v>0</v>
      </c>
      <c r="H15" s="18" t="s">
        <v>42</v>
      </c>
      <c r="I15" s="50"/>
      <c r="J15" s="61"/>
    </row>
    <row r="16" spans="1:11" ht="26" customHeight="1">
      <c r="A16" s="2">
        <v>14</v>
      </c>
      <c r="B16" s="41"/>
      <c r="C16" s="15" t="s">
        <v>26</v>
      </c>
      <c r="D16" s="22">
        <v>50000</v>
      </c>
      <c r="E16" s="5">
        <v>0</v>
      </c>
      <c r="F16" s="17" t="s">
        <v>13</v>
      </c>
      <c r="G16" s="22">
        <f t="shared" si="6"/>
        <v>0</v>
      </c>
      <c r="H16" s="18" t="s">
        <v>15</v>
      </c>
      <c r="I16" s="50"/>
      <c r="J16" s="61"/>
    </row>
    <row r="17" spans="2:10" ht="24">
      <c r="B17" s="26" t="s">
        <v>6</v>
      </c>
      <c r="C17" s="33"/>
      <c r="D17" s="33"/>
      <c r="E17" s="33"/>
      <c r="F17" s="27"/>
      <c r="G17" s="34">
        <f>SUM(G4:G16)</f>
        <v>1325000</v>
      </c>
      <c r="H17" s="35"/>
      <c r="I17" s="54"/>
      <c r="J17" s="62"/>
    </row>
    <row r="18" spans="2:10" ht="24">
      <c r="B18" s="26" t="s">
        <v>7</v>
      </c>
      <c r="C18" s="33"/>
      <c r="D18" s="33"/>
      <c r="E18" s="33"/>
      <c r="F18" s="27"/>
      <c r="G18" s="34">
        <f>G17*0.1</f>
        <v>132500</v>
      </c>
      <c r="H18" s="35"/>
      <c r="I18" s="54"/>
      <c r="J18" s="62"/>
    </row>
    <row r="19" spans="2:10" ht="24">
      <c r="B19" s="28" t="s">
        <v>8</v>
      </c>
      <c r="C19" s="29"/>
      <c r="D19" s="29"/>
      <c r="E19" s="29"/>
      <c r="F19" s="30"/>
      <c r="G19" s="31">
        <f>G17+G18</f>
        <v>1457500</v>
      </c>
      <c r="H19" s="32"/>
      <c r="I19" s="55"/>
      <c r="J19" s="62"/>
    </row>
    <row r="20" spans="2:10" ht="280" customHeight="1">
      <c r="B20" s="44" t="s">
        <v>53</v>
      </c>
      <c r="C20" s="45"/>
      <c r="D20" s="45"/>
      <c r="E20" s="45"/>
      <c r="F20" s="45"/>
      <c r="G20" s="45"/>
      <c r="H20" s="45"/>
      <c r="I20" s="56"/>
      <c r="J20" s="63"/>
    </row>
    <row r="21" spans="2:10" ht="280" customHeight="1">
      <c r="B21" s="45"/>
      <c r="C21" s="45"/>
      <c r="D21" s="45"/>
      <c r="E21" s="45"/>
      <c r="F21" s="45"/>
      <c r="G21" s="45"/>
      <c r="H21" s="45"/>
      <c r="I21" s="56"/>
      <c r="J21" s="64"/>
    </row>
  </sheetData>
  <mergeCells count="15">
    <mergeCell ref="J14:J16"/>
    <mergeCell ref="B11:B16"/>
    <mergeCell ref="B4:B10"/>
    <mergeCell ref="B20:H21"/>
    <mergeCell ref="B18:F18"/>
    <mergeCell ref="G18:H18"/>
    <mergeCell ref="J5:J8"/>
    <mergeCell ref="B1:C1"/>
    <mergeCell ref="B2:D2"/>
    <mergeCell ref="B3:C3"/>
    <mergeCell ref="B19:F19"/>
    <mergeCell ref="G19:H19"/>
    <mergeCell ref="B17:F17"/>
    <mergeCell ref="G17:H17"/>
    <mergeCell ref="F2:H2"/>
  </mergeCells>
  <phoneticPr fontId="1"/>
  <pageMargins left="0.25" right="0.25" top="0.75" bottom="0.75" header="0.3" footer="0.3"/>
  <pageSetup paperSize="9" scale="6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料金表2024</vt:lpstr>
      <vt:lpstr>料金表2024!Print_Area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jj毛kdjdrfml５.３４。MQ</cp:lastModifiedBy>
  <cp:lastPrinted>2023-11-20T05:25:20Z</cp:lastPrinted>
  <dcterms:created xsi:type="dcterms:W3CDTF">2020-05-08T09:16:49Z</dcterms:created>
  <dcterms:modified xsi:type="dcterms:W3CDTF">2025-03-06T04:13:29Z</dcterms:modified>
</cp:coreProperties>
</file>